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b/Downloads/"/>
    </mc:Choice>
  </mc:AlternateContent>
  <xr:revisionPtr revIDLastSave="0" documentId="13_ncr:1_{CF76B73B-1AFD-B747-ADC3-A7B9235EE346}" xr6:coauthVersionLast="45" xr6:coauthVersionMax="45" xr10:uidLastSave="{00000000-0000-0000-0000-000000000000}"/>
  <bookViews>
    <workbookView xWindow="780" yWindow="960" windowWidth="26900" windowHeight="20060" xr2:uid="{EC7D6199-FEBD-1E42-85E7-BB8A33B092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I42" i="1"/>
  <c r="B43" i="1"/>
  <c r="C43" i="1" s="1"/>
  <c r="H43" i="1"/>
  <c r="I43" i="1" s="1"/>
  <c r="B44" i="1"/>
  <c r="C44" i="1" s="1"/>
  <c r="D44" i="1" s="1"/>
  <c r="H44" i="1"/>
  <c r="I44" i="1"/>
  <c r="J44" i="1"/>
  <c r="B45" i="1"/>
  <c r="D45" i="1" s="1"/>
  <c r="C45" i="1"/>
  <c r="H45" i="1"/>
  <c r="B46" i="1"/>
  <c r="D46" i="1" s="1"/>
  <c r="C46" i="1"/>
  <c r="H46" i="1"/>
  <c r="I46" i="1" s="1"/>
  <c r="H41" i="1"/>
  <c r="I41" i="1" s="1"/>
  <c r="E41" i="1"/>
  <c r="B41" i="1"/>
  <c r="G32" i="1"/>
  <c r="B42" i="1" s="1"/>
  <c r="C42" i="1" s="1"/>
  <c r="D42" i="1" s="1"/>
  <c r="E14" i="1"/>
  <c r="F14" i="1" s="1"/>
  <c r="G14" i="1" s="1"/>
  <c r="G24" i="1" s="1"/>
  <c r="H14" i="1"/>
  <c r="I14" i="1" s="1"/>
  <c r="J14" i="1" s="1"/>
  <c r="J24" i="1" s="1"/>
  <c r="E15" i="1"/>
  <c r="F15" i="1" s="1"/>
  <c r="F25" i="1" s="1"/>
  <c r="H15" i="1"/>
  <c r="H25" i="1" s="1"/>
  <c r="E16" i="1"/>
  <c r="F16" i="1" s="1"/>
  <c r="G16" i="1" s="1"/>
  <c r="G26" i="1" s="1"/>
  <c r="H16" i="1"/>
  <c r="I16" i="1" s="1"/>
  <c r="I26" i="1" s="1"/>
  <c r="E17" i="1"/>
  <c r="F17" i="1" s="1"/>
  <c r="F27" i="1" s="1"/>
  <c r="H17" i="1"/>
  <c r="I17" i="1" s="1"/>
  <c r="J17" i="1" s="1"/>
  <c r="J27" i="1" s="1"/>
  <c r="E18" i="1"/>
  <c r="F18" i="1" s="1"/>
  <c r="F28" i="1" s="1"/>
  <c r="H18" i="1"/>
  <c r="I18" i="1" s="1"/>
  <c r="H13" i="1"/>
  <c r="H23" i="1" s="1"/>
  <c r="E13" i="1"/>
  <c r="F13" i="1" s="1"/>
  <c r="G13" i="1" s="1"/>
  <c r="G23" i="1" s="1"/>
  <c r="D13" i="1"/>
  <c r="D23" i="1" s="1"/>
  <c r="B14" i="1"/>
  <c r="C14" i="1" s="1"/>
  <c r="C24" i="1" s="1"/>
  <c r="B15" i="1"/>
  <c r="C15" i="1" s="1"/>
  <c r="D15" i="1" s="1"/>
  <c r="D25" i="1" s="1"/>
  <c r="B16" i="1"/>
  <c r="C16" i="1" s="1"/>
  <c r="D16" i="1" s="1"/>
  <c r="D26" i="1" s="1"/>
  <c r="B17" i="1"/>
  <c r="C17" i="1" s="1"/>
  <c r="C27" i="1" s="1"/>
  <c r="B18" i="1"/>
  <c r="C18" i="1" s="1"/>
  <c r="D18" i="1" s="1"/>
  <c r="D28" i="1" s="1"/>
  <c r="B13" i="1"/>
  <c r="C13" i="1" s="1"/>
  <c r="C23" i="1" s="1"/>
  <c r="I45" i="1" l="1"/>
  <c r="J45" i="1" s="1"/>
  <c r="J46" i="1"/>
  <c r="D43" i="1"/>
  <c r="E25" i="1"/>
  <c r="F23" i="1"/>
  <c r="E23" i="1"/>
  <c r="B23" i="1"/>
  <c r="H27" i="1"/>
  <c r="J42" i="1"/>
  <c r="E46" i="1"/>
  <c r="F46" i="1" s="1"/>
  <c r="E45" i="1"/>
  <c r="E43" i="1"/>
  <c r="E42" i="1"/>
  <c r="C41" i="1"/>
  <c r="D41" i="1" s="1"/>
  <c r="E44" i="1"/>
  <c r="B27" i="1"/>
  <c r="B26" i="1"/>
  <c r="H28" i="1"/>
  <c r="H24" i="1"/>
  <c r="E28" i="1"/>
  <c r="F24" i="1"/>
  <c r="E24" i="1"/>
  <c r="H26" i="1"/>
  <c r="B28" i="1"/>
  <c r="J18" i="1"/>
  <c r="J28" i="1" s="1"/>
  <c r="I28" i="1"/>
  <c r="F26" i="1"/>
  <c r="B25" i="1"/>
  <c r="E27" i="1"/>
  <c r="E26" i="1"/>
  <c r="B24" i="1"/>
  <c r="C28" i="1"/>
  <c r="C26" i="1"/>
  <c r="C25" i="1"/>
  <c r="I27" i="1"/>
  <c r="I24" i="1"/>
  <c r="G46" i="1"/>
  <c r="J43" i="1"/>
  <c r="J41" i="1"/>
  <c r="F41" i="1"/>
  <c r="G41" i="1" s="1"/>
  <c r="D17" i="1"/>
  <c r="D27" i="1" s="1"/>
  <c r="D14" i="1"/>
  <c r="D24" i="1" s="1"/>
  <c r="G15" i="1"/>
  <c r="G25" i="1" s="1"/>
  <c r="I13" i="1"/>
  <c r="G18" i="1"/>
  <c r="G28" i="1" s="1"/>
  <c r="I15" i="1"/>
  <c r="G17" i="1"/>
  <c r="G27" i="1" s="1"/>
  <c r="J16" i="1"/>
  <c r="J26" i="1" s="1"/>
  <c r="F42" i="1" l="1"/>
  <c r="G42" i="1"/>
  <c r="J13" i="1"/>
  <c r="J23" i="1" s="1"/>
  <c r="I23" i="1"/>
  <c r="F43" i="1"/>
  <c r="G43" i="1" s="1"/>
  <c r="F45" i="1"/>
  <c r="G45" i="1" s="1"/>
  <c r="F44" i="1"/>
  <c r="G44" i="1"/>
  <c r="J15" i="1"/>
  <c r="J25" i="1" s="1"/>
  <c r="I25" i="1"/>
</calcChain>
</file>

<file path=xl/sharedStrings.xml><?xml version="1.0" encoding="utf-8"?>
<sst xmlns="http://schemas.openxmlformats.org/spreadsheetml/2006/main" count="56" uniqueCount="20">
  <si>
    <t>EMU Credit Hour, Instructional Time and Student Out-of-class Engagement Time Requirements</t>
  </si>
  <si>
    <t>Semester Hours of Course</t>
  </si>
  <si>
    <t>Undergraduate</t>
  </si>
  <si>
    <t>Classroom Instruction</t>
  </si>
  <si>
    <t>Out-of-class Engagement</t>
  </si>
  <si>
    <t>Total Engagement</t>
  </si>
  <si>
    <t>Graduate (minimum)</t>
  </si>
  <si>
    <t>Graduate (maximum)</t>
  </si>
  <si>
    <t>Table 1. Main Campus Minutes Required Per Semester Hour/Credit Hour Granted</t>
  </si>
  <si>
    <t>Table 2. Main Campus Hours Required Per Semester Hour/Credit Hour Granted</t>
  </si>
  <si>
    <t>Main Campus Assumptions</t>
  </si>
  <si>
    <t>Lancaster, PA Site Assumptions</t>
  </si>
  <si>
    <t>Table 3. Lancaster, PA Site Hours Required Per Semester Hour/Credit Hour Granted</t>
  </si>
  <si>
    <t>*Note that classroom time includes final examinations.</t>
  </si>
  <si>
    <t>Classroom time per credit hour/semester hour (minutes)*</t>
  </si>
  <si>
    <t>*Note that classroom time excludes final examinations.</t>
  </si>
  <si>
    <t>The tables above identify the difference in clock hours between instruction that happens in Virginia and instruction that happens in Pennsylvania. The State Council of Higher Education for Virginia defines a credit hour as “a unit of measure representing an hour (50 minutes) of instruction over a 15-week period in a semester or trimester system or a 10-week period in a quarter system.” Pennsylvania’s Title 22 Chapter 31 code addresses educational curricula and states that “a semester credit hour represents a unit of curricular material that normally can be taught in a minimum of 14 hours of classroom instruction, plus appropriate outside preparation or the equivalent as determined by the faculty.” Due to the variation in these definitions of a semester hour EMU has adopted different expectations for instructional time based on location of instruction.</t>
  </si>
  <si>
    <t>Undergraduate out-of-class engagement per credit hour per week (hours)</t>
  </si>
  <si>
    <t>Graduate out-of-class engagement per credit hour per week (minimum)(hours)</t>
  </si>
  <si>
    <t>Graduate out-of-class engagement per credit hour per week (maximum)(hours)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</si>
</sst>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1" fillId="2" borderId="2" xfId="0" applyFont="1" applyFill="1" applyBorder="1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6BA1-AC06-864D-9449-DEF5E9C7EB9C}">
  <sheetPr>
    <pageSetUpPr fitToPage="1"/>
  </sheetPr>
  <dimension ref="A1:J48"/>
  <sheetViews>
    <sheetView showGridLines="0" tabSelected="1" workbookViewId="0"/>
  </sheetViews>
  <sheetFormatPr baseColWidth="10" defaultRowHeight="16" x14ac:dyDescent="0.2"/>
  <cols>
    <col min="1" max="1" width="15.1640625" customWidth="1"/>
    <col min="2" max="10" width="11.5" customWidth="1"/>
  </cols>
  <sheetData>
    <row r="1" spans="1:10" ht="19" x14ac:dyDescent="0.25">
      <c r="A1" s="3" t="s">
        <v>0</v>
      </c>
    </row>
    <row r="3" spans="1:10" x14ac:dyDescent="0.2">
      <c r="A3" s="2" t="s">
        <v>10</v>
      </c>
    </row>
    <row r="4" spans="1:10" x14ac:dyDescent="0.2">
      <c r="A4" s="21" t="s">
        <v>14</v>
      </c>
      <c r="B4" s="21"/>
      <c r="C4" s="21"/>
      <c r="D4" s="21"/>
      <c r="E4" s="21"/>
      <c r="F4" s="21"/>
      <c r="G4" s="6">
        <v>750</v>
      </c>
    </row>
    <row r="5" spans="1:10" x14ac:dyDescent="0.2">
      <c r="A5" s="21" t="s">
        <v>17</v>
      </c>
      <c r="B5" s="21"/>
      <c r="C5" s="21"/>
      <c r="D5" s="21"/>
      <c r="E5" s="21"/>
      <c r="F5" s="21"/>
      <c r="G5" s="6">
        <v>2</v>
      </c>
    </row>
    <row r="6" spans="1:10" x14ac:dyDescent="0.2">
      <c r="A6" s="21" t="s">
        <v>18</v>
      </c>
      <c r="B6" s="21"/>
      <c r="C6" s="21"/>
      <c r="D6" s="21"/>
      <c r="E6" s="21"/>
      <c r="F6" s="21"/>
      <c r="G6" s="6">
        <v>2.5</v>
      </c>
    </row>
    <row r="7" spans="1:10" x14ac:dyDescent="0.2">
      <c r="A7" s="21" t="s">
        <v>19</v>
      </c>
      <c r="B7" s="21"/>
      <c r="C7" s="21"/>
      <c r="D7" s="21"/>
      <c r="E7" s="21"/>
      <c r="F7" s="21"/>
      <c r="G7" s="6">
        <v>3</v>
      </c>
    </row>
    <row r="8" spans="1:10" x14ac:dyDescent="0.2">
      <c r="A8" s="18" t="s">
        <v>13</v>
      </c>
      <c r="B8" s="16"/>
      <c r="C8" s="16"/>
      <c r="D8" s="16"/>
      <c r="E8" s="16"/>
      <c r="F8" s="17"/>
    </row>
    <row r="10" spans="1:10" x14ac:dyDescent="0.2">
      <c r="A10" s="1" t="s">
        <v>8</v>
      </c>
    </row>
    <row r="11" spans="1:10" x14ac:dyDescent="0.2">
      <c r="A11" s="10"/>
      <c r="B11" s="22" t="s">
        <v>2</v>
      </c>
      <c r="C11" s="23"/>
      <c r="D11" s="24"/>
      <c r="E11" s="22" t="s">
        <v>6</v>
      </c>
      <c r="F11" s="23"/>
      <c r="G11" s="24"/>
      <c r="H11" s="22" t="s">
        <v>7</v>
      </c>
      <c r="I11" s="23"/>
      <c r="J11" s="23"/>
    </row>
    <row r="12" spans="1:10" ht="34" x14ac:dyDescent="0.2">
      <c r="A12" s="12" t="s">
        <v>1</v>
      </c>
      <c r="B12" s="8" t="s">
        <v>3</v>
      </c>
      <c r="C12" s="7" t="s">
        <v>4</v>
      </c>
      <c r="D12" s="12" t="s">
        <v>5</v>
      </c>
      <c r="E12" s="8" t="s">
        <v>3</v>
      </c>
      <c r="F12" s="7" t="s">
        <v>4</v>
      </c>
      <c r="G12" s="12" t="s">
        <v>5</v>
      </c>
      <c r="H12" s="8" t="s">
        <v>3</v>
      </c>
      <c r="I12" s="7" t="s">
        <v>4</v>
      </c>
      <c r="J12" s="7" t="s">
        <v>5</v>
      </c>
    </row>
    <row r="13" spans="1:10" x14ac:dyDescent="0.2">
      <c r="A13" s="15">
        <v>1</v>
      </c>
      <c r="B13" s="9">
        <f>A13*$G$4</f>
        <v>750</v>
      </c>
      <c r="C13" s="5">
        <f>B13*$G$5</f>
        <v>1500</v>
      </c>
      <c r="D13" s="13">
        <f>SUM(B13:C13)</f>
        <v>2250</v>
      </c>
      <c r="E13" s="9">
        <f>A13*$G$4</f>
        <v>750</v>
      </c>
      <c r="F13" s="5">
        <f>E13*$G$6</f>
        <v>1875</v>
      </c>
      <c r="G13" s="13">
        <f>SUM(E13:F13)</f>
        <v>2625</v>
      </c>
      <c r="H13" s="9">
        <f>A13*$G$4</f>
        <v>750</v>
      </c>
      <c r="I13" s="5">
        <f>H13*$G$7</f>
        <v>2250</v>
      </c>
      <c r="J13" s="5">
        <f>SUM(H13:I13)</f>
        <v>3000</v>
      </c>
    </row>
    <row r="14" spans="1:10" x14ac:dyDescent="0.2">
      <c r="A14" s="15">
        <v>2</v>
      </c>
      <c r="B14" s="9">
        <f>A14*$G$4</f>
        <v>1500</v>
      </c>
      <c r="C14" s="5">
        <f>B14*$G$5</f>
        <v>3000</v>
      </c>
      <c r="D14" s="13">
        <f t="shared" ref="D14:D18" si="0">SUM(B14:C14)</f>
        <v>4500</v>
      </c>
      <c r="E14" s="9">
        <f>A14*$G$4</f>
        <v>1500</v>
      </c>
      <c r="F14" s="5">
        <f>E14*$G$6</f>
        <v>3750</v>
      </c>
      <c r="G14" s="13">
        <f t="shared" ref="G14:G18" si="1">SUM(E14:F14)</f>
        <v>5250</v>
      </c>
      <c r="H14" s="9">
        <f>A14*$G$4</f>
        <v>1500</v>
      </c>
      <c r="I14" s="5">
        <f>H14*$G$7</f>
        <v>4500</v>
      </c>
      <c r="J14" s="5">
        <f t="shared" ref="J14:J18" si="2">SUM(H14:I14)</f>
        <v>6000</v>
      </c>
    </row>
    <row r="15" spans="1:10" x14ac:dyDescent="0.2">
      <c r="A15" s="15">
        <v>3</v>
      </c>
      <c r="B15" s="9">
        <f>A15*$G$4</f>
        <v>2250</v>
      </c>
      <c r="C15" s="5">
        <f>B15*$G$5</f>
        <v>4500</v>
      </c>
      <c r="D15" s="13">
        <f t="shared" si="0"/>
        <v>6750</v>
      </c>
      <c r="E15" s="9">
        <f>A15*$G$4</f>
        <v>2250</v>
      </c>
      <c r="F15" s="5">
        <f>E15*$G$6</f>
        <v>5625</v>
      </c>
      <c r="G15" s="13">
        <f t="shared" si="1"/>
        <v>7875</v>
      </c>
      <c r="H15" s="9">
        <f>A15*$G$4</f>
        <v>2250</v>
      </c>
      <c r="I15" s="5">
        <f>H15*$G$7</f>
        <v>6750</v>
      </c>
      <c r="J15" s="5">
        <f t="shared" si="2"/>
        <v>9000</v>
      </c>
    </row>
    <row r="16" spans="1:10" x14ac:dyDescent="0.2">
      <c r="A16" s="15">
        <v>4</v>
      </c>
      <c r="B16" s="9">
        <f>A16*$G$4</f>
        <v>3000</v>
      </c>
      <c r="C16" s="5">
        <f>B16*$G$5</f>
        <v>6000</v>
      </c>
      <c r="D16" s="13">
        <f t="shared" si="0"/>
        <v>9000</v>
      </c>
      <c r="E16" s="9">
        <f>A16*$G$4</f>
        <v>3000</v>
      </c>
      <c r="F16" s="5">
        <f>E16*$G$6</f>
        <v>7500</v>
      </c>
      <c r="G16" s="13">
        <f t="shared" si="1"/>
        <v>10500</v>
      </c>
      <c r="H16" s="9">
        <f>A16*$G$4</f>
        <v>3000</v>
      </c>
      <c r="I16" s="5">
        <f>H16*$G$7</f>
        <v>9000</v>
      </c>
      <c r="J16" s="5">
        <f t="shared" si="2"/>
        <v>12000</v>
      </c>
    </row>
    <row r="17" spans="1:10" x14ac:dyDescent="0.2">
      <c r="A17" s="15">
        <v>5</v>
      </c>
      <c r="B17" s="9">
        <f>A17*$G$4</f>
        <v>3750</v>
      </c>
      <c r="C17" s="5">
        <f>B17*$G$5</f>
        <v>7500</v>
      </c>
      <c r="D17" s="13">
        <f t="shared" si="0"/>
        <v>11250</v>
      </c>
      <c r="E17" s="9">
        <f>A17*$G$4</f>
        <v>3750</v>
      </c>
      <c r="F17" s="5">
        <f>E17*$G$6</f>
        <v>9375</v>
      </c>
      <c r="G17" s="13">
        <f t="shared" si="1"/>
        <v>13125</v>
      </c>
      <c r="H17" s="9">
        <f>A17*$G$4</f>
        <v>3750</v>
      </c>
      <c r="I17" s="5">
        <f>H17*$G$7</f>
        <v>11250</v>
      </c>
      <c r="J17" s="5">
        <f t="shared" si="2"/>
        <v>15000</v>
      </c>
    </row>
    <row r="18" spans="1:10" x14ac:dyDescent="0.2">
      <c r="A18" s="15">
        <v>6</v>
      </c>
      <c r="B18" s="9">
        <f>A18*$G$4</f>
        <v>4500</v>
      </c>
      <c r="C18" s="5">
        <f>B18*$G$5</f>
        <v>9000</v>
      </c>
      <c r="D18" s="13">
        <f t="shared" si="0"/>
        <v>13500</v>
      </c>
      <c r="E18" s="9">
        <f>A18*$G$4</f>
        <v>4500</v>
      </c>
      <c r="F18" s="5">
        <f>E18*$G$6</f>
        <v>11250</v>
      </c>
      <c r="G18" s="13">
        <f t="shared" si="1"/>
        <v>15750</v>
      </c>
      <c r="H18" s="9">
        <f>A18*$G$4</f>
        <v>4500</v>
      </c>
      <c r="I18" s="5">
        <f>H18*$G$7</f>
        <v>13500</v>
      </c>
      <c r="J18" s="5">
        <f t="shared" si="2"/>
        <v>18000</v>
      </c>
    </row>
    <row r="20" spans="1:10" x14ac:dyDescent="0.2">
      <c r="A20" s="1" t="s">
        <v>9</v>
      </c>
    </row>
    <row r="21" spans="1:10" x14ac:dyDescent="0.2">
      <c r="A21" s="10"/>
      <c r="B21" s="22" t="s">
        <v>2</v>
      </c>
      <c r="C21" s="23"/>
      <c r="D21" s="24"/>
      <c r="E21" s="22" t="s">
        <v>6</v>
      </c>
      <c r="F21" s="23"/>
      <c r="G21" s="24"/>
      <c r="H21" s="22" t="s">
        <v>7</v>
      </c>
      <c r="I21" s="23"/>
      <c r="J21" s="23"/>
    </row>
    <row r="22" spans="1:10" ht="34" x14ac:dyDescent="0.2">
      <c r="A22" s="12" t="s">
        <v>1</v>
      </c>
      <c r="B22" s="8" t="s">
        <v>3</v>
      </c>
      <c r="C22" s="7" t="s">
        <v>4</v>
      </c>
      <c r="D22" s="12" t="s">
        <v>5</v>
      </c>
      <c r="E22" s="8" t="s">
        <v>3</v>
      </c>
      <c r="F22" s="7" t="s">
        <v>4</v>
      </c>
      <c r="G22" s="12" t="s">
        <v>5</v>
      </c>
      <c r="H22" s="8" t="s">
        <v>3</v>
      </c>
      <c r="I22" s="7" t="s">
        <v>4</v>
      </c>
      <c r="J22" s="7" t="s">
        <v>5</v>
      </c>
    </row>
    <row r="23" spans="1:10" x14ac:dyDescent="0.2">
      <c r="A23" s="15">
        <v>1</v>
      </c>
      <c r="B23" s="14">
        <f>B13/60</f>
        <v>12.5</v>
      </c>
      <c r="C23" s="4">
        <f t="shared" ref="C23:J23" si="3">C13/60</f>
        <v>25</v>
      </c>
      <c r="D23" s="11">
        <f t="shared" si="3"/>
        <v>37.5</v>
      </c>
      <c r="E23" s="14">
        <f t="shared" si="3"/>
        <v>12.5</v>
      </c>
      <c r="F23" s="4">
        <f t="shared" si="3"/>
        <v>31.25</v>
      </c>
      <c r="G23" s="11">
        <f t="shared" si="3"/>
        <v>43.75</v>
      </c>
      <c r="H23" s="14">
        <f t="shared" si="3"/>
        <v>12.5</v>
      </c>
      <c r="I23" s="4">
        <f t="shared" si="3"/>
        <v>37.5</v>
      </c>
      <c r="J23" s="4">
        <f t="shared" si="3"/>
        <v>50</v>
      </c>
    </row>
    <row r="24" spans="1:10" x14ac:dyDescent="0.2">
      <c r="A24" s="15">
        <v>2</v>
      </c>
      <c r="B24" s="14">
        <f t="shared" ref="B24:J28" si="4">B14/60</f>
        <v>25</v>
      </c>
      <c r="C24" s="4">
        <f t="shared" si="4"/>
        <v>50</v>
      </c>
      <c r="D24" s="11">
        <f t="shared" si="4"/>
        <v>75</v>
      </c>
      <c r="E24" s="14">
        <f t="shared" si="4"/>
        <v>25</v>
      </c>
      <c r="F24" s="4">
        <f t="shared" si="4"/>
        <v>62.5</v>
      </c>
      <c r="G24" s="11">
        <f t="shared" si="4"/>
        <v>87.5</v>
      </c>
      <c r="H24" s="14">
        <f t="shared" si="4"/>
        <v>25</v>
      </c>
      <c r="I24" s="4">
        <f t="shared" si="4"/>
        <v>75</v>
      </c>
      <c r="J24" s="4">
        <f t="shared" si="4"/>
        <v>100</v>
      </c>
    </row>
    <row r="25" spans="1:10" x14ac:dyDescent="0.2">
      <c r="A25" s="15">
        <v>3</v>
      </c>
      <c r="B25" s="14">
        <f t="shared" si="4"/>
        <v>37.5</v>
      </c>
      <c r="C25" s="4">
        <f t="shared" si="4"/>
        <v>75</v>
      </c>
      <c r="D25" s="11">
        <f t="shared" si="4"/>
        <v>112.5</v>
      </c>
      <c r="E25" s="14">
        <f t="shared" si="4"/>
        <v>37.5</v>
      </c>
      <c r="F25" s="4">
        <f t="shared" si="4"/>
        <v>93.75</v>
      </c>
      <c r="G25" s="11">
        <f t="shared" si="4"/>
        <v>131.25</v>
      </c>
      <c r="H25" s="14">
        <f t="shared" si="4"/>
        <v>37.5</v>
      </c>
      <c r="I25" s="4">
        <f t="shared" si="4"/>
        <v>112.5</v>
      </c>
      <c r="J25" s="4">
        <f t="shared" si="4"/>
        <v>150</v>
      </c>
    </row>
    <row r="26" spans="1:10" x14ac:dyDescent="0.2">
      <c r="A26" s="15">
        <v>4</v>
      </c>
      <c r="B26" s="14">
        <f t="shared" si="4"/>
        <v>50</v>
      </c>
      <c r="C26" s="4">
        <f t="shared" si="4"/>
        <v>100</v>
      </c>
      <c r="D26" s="11">
        <f t="shared" si="4"/>
        <v>150</v>
      </c>
      <c r="E26" s="14">
        <f t="shared" si="4"/>
        <v>50</v>
      </c>
      <c r="F26" s="4">
        <f t="shared" si="4"/>
        <v>125</v>
      </c>
      <c r="G26" s="11">
        <f t="shared" si="4"/>
        <v>175</v>
      </c>
      <c r="H26" s="14">
        <f t="shared" si="4"/>
        <v>50</v>
      </c>
      <c r="I26" s="4">
        <f t="shared" si="4"/>
        <v>150</v>
      </c>
      <c r="J26" s="4">
        <f t="shared" si="4"/>
        <v>200</v>
      </c>
    </row>
    <row r="27" spans="1:10" x14ac:dyDescent="0.2">
      <c r="A27" s="15">
        <v>5</v>
      </c>
      <c r="B27" s="14">
        <f t="shared" si="4"/>
        <v>62.5</v>
      </c>
      <c r="C27" s="4">
        <f t="shared" si="4"/>
        <v>125</v>
      </c>
      <c r="D27" s="11">
        <f t="shared" si="4"/>
        <v>187.5</v>
      </c>
      <c r="E27" s="14">
        <f t="shared" si="4"/>
        <v>62.5</v>
      </c>
      <c r="F27" s="4">
        <f t="shared" si="4"/>
        <v>156.25</v>
      </c>
      <c r="G27" s="11">
        <f t="shared" si="4"/>
        <v>218.75</v>
      </c>
      <c r="H27" s="14">
        <f t="shared" si="4"/>
        <v>62.5</v>
      </c>
      <c r="I27" s="4">
        <f t="shared" si="4"/>
        <v>187.5</v>
      </c>
      <c r="J27" s="4">
        <f t="shared" si="4"/>
        <v>250</v>
      </c>
    </row>
    <row r="28" spans="1:10" x14ac:dyDescent="0.2">
      <c r="A28" s="15">
        <v>6</v>
      </c>
      <c r="B28" s="14">
        <f t="shared" si="4"/>
        <v>75</v>
      </c>
      <c r="C28" s="4">
        <f t="shared" si="4"/>
        <v>150</v>
      </c>
      <c r="D28" s="11">
        <f t="shared" si="4"/>
        <v>225</v>
      </c>
      <c r="E28" s="14">
        <f t="shared" si="4"/>
        <v>75</v>
      </c>
      <c r="F28" s="4">
        <f t="shared" si="4"/>
        <v>187.5</v>
      </c>
      <c r="G28" s="11">
        <f t="shared" si="4"/>
        <v>262.5</v>
      </c>
      <c r="H28" s="14">
        <f t="shared" si="4"/>
        <v>75</v>
      </c>
      <c r="I28" s="4">
        <f t="shared" si="4"/>
        <v>225</v>
      </c>
      <c r="J28" s="4">
        <f t="shared" si="4"/>
        <v>300</v>
      </c>
    </row>
    <row r="31" spans="1:10" x14ac:dyDescent="0.2">
      <c r="A31" s="2" t="s">
        <v>11</v>
      </c>
    </row>
    <row r="32" spans="1:10" x14ac:dyDescent="0.2">
      <c r="A32" s="21" t="s">
        <v>14</v>
      </c>
      <c r="B32" s="21"/>
      <c r="C32" s="21"/>
      <c r="D32" s="21"/>
      <c r="E32" s="21"/>
      <c r="F32" s="21"/>
      <c r="G32" s="6">
        <f>14*60</f>
        <v>840</v>
      </c>
    </row>
    <row r="33" spans="1:10" x14ac:dyDescent="0.2">
      <c r="A33" s="21" t="s">
        <v>17</v>
      </c>
      <c r="B33" s="21"/>
      <c r="C33" s="21"/>
      <c r="D33" s="21"/>
      <c r="E33" s="21"/>
      <c r="F33" s="21"/>
      <c r="G33" s="6">
        <v>2</v>
      </c>
    </row>
    <row r="34" spans="1:10" x14ac:dyDescent="0.2">
      <c r="A34" s="21" t="s">
        <v>18</v>
      </c>
      <c r="B34" s="21"/>
      <c r="C34" s="21"/>
      <c r="D34" s="21"/>
      <c r="E34" s="21"/>
      <c r="F34" s="21"/>
      <c r="G34" s="6">
        <v>2.5</v>
      </c>
    </row>
    <row r="35" spans="1:10" x14ac:dyDescent="0.2">
      <c r="A35" s="21" t="s">
        <v>19</v>
      </c>
      <c r="B35" s="21"/>
      <c r="C35" s="21"/>
      <c r="D35" s="21"/>
      <c r="E35" s="21"/>
      <c r="F35" s="21"/>
      <c r="G35" s="6">
        <v>3</v>
      </c>
    </row>
    <row r="36" spans="1:10" s="19" customFormat="1" x14ac:dyDescent="0.2">
      <c r="A36" s="18" t="s">
        <v>15</v>
      </c>
      <c r="B36" s="16"/>
      <c r="C36" s="16"/>
      <c r="D36" s="16"/>
      <c r="E36" s="16"/>
      <c r="F36" s="17"/>
    </row>
    <row r="38" spans="1:10" x14ac:dyDescent="0.2">
      <c r="A38" s="1" t="s">
        <v>12</v>
      </c>
    </row>
    <row r="39" spans="1:10" x14ac:dyDescent="0.2">
      <c r="A39" s="10"/>
      <c r="B39" s="22" t="s">
        <v>2</v>
      </c>
      <c r="C39" s="23"/>
      <c r="D39" s="24"/>
      <c r="E39" s="22" t="s">
        <v>6</v>
      </c>
      <c r="F39" s="23"/>
      <c r="G39" s="24"/>
      <c r="H39" s="22" t="s">
        <v>7</v>
      </c>
      <c r="I39" s="23"/>
      <c r="J39" s="23"/>
    </row>
    <row r="40" spans="1:10" ht="34" x14ac:dyDescent="0.2">
      <c r="A40" s="12" t="s">
        <v>1</v>
      </c>
      <c r="B40" s="8" t="s">
        <v>3</v>
      </c>
      <c r="C40" s="7" t="s">
        <v>4</v>
      </c>
      <c r="D40" s="12" t="s">
        <v>5</v>
      </c>
      <c r="E40" s="8" t="s">
        <v>3</v>
      </c>
      <c r="F40" s="7" t="s">
        <v>4</v>
      </c>
      <c r="G40" s="12" t="s">
        <v>5</v>
      </c>
      <c r="H40" s="8" t="s">
        <v>3</v>
      </c>
      <c r="I40" s="7" t="s">
        <v>4</v>
      </c>
      <c r="J40" s="7" t="s">
        <v>5</v>
      </c>
    </row>
    <row r="41" spans="1:10" x14ac:dyDescent="0.2">
      <c r="A41" s="15">
        <v>1</v>
      </c>
      <c r="B41" s="9">
        <f>A41*($G$32/60)</f>
        <v>14</v>
      </c>
      <c r="C41" s="5">
        <f>B41*$G$33</f>
        <v>28</v>
      </c>
      <c r="D41" s="13">
        <f>SUM(B41:C41)</f>
        <v>42</v>
      </c>
      <c r="E41" s="9">
        <f>A41*($G$32/60)</f>
        <v>14</v>
      </c>
      <c r="F41" s="5">
        <f>E41*$G$34</f>
        <v>35</v>
      </c>
      <c r="G41" s="13">
        <f>SUM(E41:F41)</f>
        <v>49</v>
      </c>
      <c r="H41" s="9">
        <f>A41*($G$32/60)</f>
        <v>14</v>
      </c>
      <c r="I41" s="5">
        <f>H41*$G$35</f>
        <v>42</v>
      </c>
      <c r="J41" s="5">
        <f>SUM(H41:I41)</f>
        <v>56</v>
      </c>
    </row>
    <row r="42" spans="1:10" x14ac:dyDescent="0.2">
      <c r="A42" s="15">
        <v>2</v>
      </c>
      <c r="B42" s="9">
        <f>A42*($G$32/60)</f>
        <v>28</v>
      </c>
      <c r="C42" s="5">
        <f>B42*$G$33</f>
        <v>56</v>
      </c>
      <c r="D42" s="13">
        <f t="shared" ref="D42:D46" si="5">SUM(B42:C42)</f>
        <v>84</v>
      </c>
      <c r="E42" s="9">
        <f>A42*($G$32/60)</f>
        <v>28</v>
      </c>
      <c r="F42" s="5">
        <f>E42*$G$34</f>
        <v>70</v>
      </c>
      <c r="G42" s="13">
        <f t="shared" ref="G42:G46" si="6">SUM(E42:F42)</f>
        <v>98</v>
      </c>
      <c r="H42" s="9">
        <f>A42*($G$32/60)</f>
        <v>28</v>
      </c>
      <c r="I42" s="5">
        <f>H42*$G$35</f>
        <v>84</v>
      </c>
      <c r="J42" s="5">
        <f t="shared" ref="J42:J46" si="7">SUM(H42:I42)</f>
        <v>112</v>
      </c>
    </row>
    <row r="43" spans="1:10" x14ac:dyDescent="0.2">
      <c r="A43" s="15">
        <v>3</v>
      </c>
      <c r="B43" s="9">
        <f>A43*($G$32/60)</f>
        <v>42</v>
      </c>
      <c r="C43" s="5">
        <f>B43*$G$33</f>
        <v>84</v>
      </c>
      <c r="D43" s="13">
        <f t="shared" si="5"/>
        <v>126</v>
      </c>
      <c r="E43" s="9">
        <f>A43*($G$32/60)</f>
        <v>42</v>
      </c>
      <c r="F43" s="5">
        <f>E43*$G$34</f>
        <v>105</v>
      </c>
      <c r="G43" s="13">
        <f t="shared" si="6"/>
        <v>147</v>
      </c>
      <c r="H43" s="9">
        <f>A43*($G$32/60)</f>
        <v>42</v>
      </c>
      <c r="I43" s="5">
        <f>H43*$G$35</f>
        <v>126</v>
      </c>
      <c r="J43" s="5">
        <f t="shared" si="7"/>
        <v>168</v>
      </c>
    </row>
    <row r="44" spans="1:10" x14ac:dyDescent="0.2">
      <c r="A44" s="15">
        <v>4</v>
      </c>
      <c r="B44" s="9">
        <f>A44*($G$32/60)</f>
        <v>56</v>
      </c>
      <c r="C44" s="5">
        <f>B44*$G$33</f>
        <v>112</v>
      </c>
      <c r="D44" s="13">
        <f t="shared" si="5"/>
        <v>168</v>
      </c>
      <c r="E44" s="9">
        <f>A44*($G$32/60)</f>
        <v>56</v>
      </c>
      <c r="F44" s="5">
        <f>E44*$G$34</f>
        <v>140</v>
      </c>
      <c r="G44" s="13">
        <f t="shared" si="6"/>
        <v>196</v>
      </c>
      <c r="H44" s="9">
        <f>A44*($G$32/60)</f>
        <v>56</v>
      </c>
      <c r="I44" s="5">
        <f>H44*$G$35</f>
        <v>168</v>
      </c>
      <c r="J44" s="5">
        <f t="shared" si="7"/>
        <v>224</v>
      </c>
    </row>
    <row r="45" spans="1:10" x14ac:dyDescent="0.2">
      <c r="A45" s="15">
        <v>5</v>
      </c>
      <c r="B45" s="9">
        <f>A45*($G$32/60)</f>
        <v>70</v>
      </c>
      <c r="C45" s="5">
        <f>B45*$G$33</f>
        <v>140</v>
      </c>
      <c r="D45" s="13">
        <f t="shared" si="5"/>
        <v>210</v>
      </c>
      <c r="E45" s="9">
        <f>A45*($G$32/60)</f>
        <v>70</v>
      </c>
      <c r="F45" s="5">
        <f>E45*$G$34</f>
        <v>175</v>
      </c>
      <c r="G45" s="13">
        <f t="shared" si="6"/>
        <v>245</v>
      </c>
      <c r="H45" s="9">
        <f>A45*($G$32/60)</f>
        <v>70</v>
      </c>
      <c r="I45" s="5">
        <f>H45*$G$35</f>
        <v>210</v>
      </c>
      <c r="J45" s="5">
        <f t="shared" si="7"/>
        <v>280</v>
      </c>
    </row>
    <row r="46" spans="1:10" x14ac:dyDescent="0.2">
      <c r="A46" s="15">
        <v>6</v>
      </c>
      <c r="B46" s="9">
        <f>A46*($G$32/60)</f>
        <v>84</v>
      </c>
      <c r="C46" s="5">
        <f>B46*$G$33</f>
        <v>168</v>
      </c>
      <c r="D46" s="13">
        <f t="shared" si="5"/>
        <v>252</v>
      </c>
      <c r="E46" s="9">
        <f>A46*($G$32/60)</f>
        <v>84</v>
      </c>
      <c r="F46" s="5">
        <f>E46*$G$34</f>
        <v>210</v>
      </c>
      <c r="G46" s="13">
        <f t="shared" si="6"/>
        <v>294</v>
      </c>
      <c r="H46" s="9">
        <f>A46*($G$32/60)</f>
        <v>84</v>
      </c>
      <c r="I46" s="5">
        <f>H46*$G$35</f>
        <v>252</v>
      </c>
      <c r="J46" s="5">
        <f t="shared" si="7"/>
        <v>336</v>
      </c>
    </row>
    <row r="48" spans="1:10" ht="115" customHeight="1" x14ac:dyDescent="0.2">
      <c r="A48" s="20" t="s">
        <v>16</v>
      </c>
      <c r="B48" s="20"/>
      <c r="C48" s="20"/>
      <c r="D48" s="20"/>
      <c r="E48" s="20"/>
      <c r="F48" s="20"/>
      <c r="G48" s="20"/>
      <c r="H48" s="20"/>
      <c r="I48" s="20"/>
      <c r="J48" s="20"/>
    </row>
  </sheetData>
  <mergeCells count="18">
    <mergeCell ref="B11:D11"/>
    <mergeCell ref="E11:G11"/>
    <mergeCell ref="H11:J11"/>
    <mergeCell ref="B21:D21"/>
    <mergeCell ref="E21:G21"/>
    <mergeCell ref="H21:J21"/>
    <mergeCell ref="A32:F32"/>
    <mergeCell ref="A33:F33"/>
    <mergeCell ref="A7:F7"/>
    <mergeCell ref="A6:F6"/>
    <mergeCell ref="A5:F5"/>
    <mergeCell ref="A4:F4"/>
    <mergeCell ref="A48:J48"/>
    <mergeCell ref="B39:D39"/>
    <mergeCell ref="E39:G39"/>
    <mergeCell ref="H39:J39"/>
    <mergeCell ref="A34:F34"/>
    <mergeCell ref="A35:F35"/>
  </mergeCells>
  <pageMargins left="0.7" right="0.7" top="0.75" bottom="0.75" header="0.3" footer="0.3"/>
  <pageSetup scale="71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 Barge</dc:creator>
  <cp:lastModifiedBy>Scott C Barge</cp:lastModifiedBy>
  <cp:lastPrinted>2020-03-14T18:10:13Z</cp:lastPrinted>
  <dcterms:created xsi:type="dcterms:W3CDTF">2020-03-14T14:55:59Z</dcterms:created>
  <dcterms:modified xsi:type="dcterms:W3CDTF">2020-08-24T13:32:38Z</dcterms:modified>
</cp:coreProperties>
</file>